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<sst xmlns="http://schemas.openxmlformats.org/spreadsheetml/2006/main" count="72" uniqueCount="71">
  <si>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вывоз</t>
  </si>
  <si>
    <t>ремонт</t>
  </si>
  <si>
    <t>итого</t>
  </si>
  <si>
    <t>обслуж.</t>
  </si>
  <si>
    <t>наём</t>
  </si>
  <si>
    <t>туалетов</t>
  </si>
  <si>
    <t>№</t>
  </si>
  <si>
    <t>п/п</t>
  </si>
  <si>
    <t>Адрес</t>
  </si>
  <si>
    <t>40 лет Октября           29а</t>
  </si>
  <si>
    <t>обслужив.</t>
  </si>
  <si>
    <t>жил. Фон-</t>
  </si>
  <si>
    <t>да</t>
  </si>
  <si>
    <t>текущ.</t>
  </si>
  <si>
    <t>ЖБО</t>
  </si>
  <si>
    <t>ТБО</t>
  </si>
  <si>
    <t>общест.</t>
  </si>
  <si>
    <t>газоснаб</t>
  </si>
  <si>
    <t>жение</t>
  </si>
  <si>
    <t>электро-</t>
  </si>
  <si>
    <t>энергия</t>
  </si>
  <si>
    <t>освещен</t>
  </si>
  <si>
    <t>мест общ.</t>
  </si>
  <si>
    <t>пользов</t>
  </si>
  <si>
    <t>отопле-</t>
  </si>
  <si>
    <t>ние</t>
  </si>
  <si>
    <t>ГВС</t>
  </si>
  <si>
    <t>ХВС</t>
  </si>
  <si>
    <t>КОС</t>
  </si>
  <si>
    <t>Вокзальная                 63</t>
  </si>
  <si>
    <t>1я Зарельсовая            27</t>
  </si>
  <si>
    <t>Иркутская                    60</t>
  </si>
  <si>
    <t>Кирова                            4</t>
  </si>
  <si>
    <t>Кирова                            82</t>
  </si>
  <si>
    <t>Кирова                            84</t>
  </si>
  <si>
    <t>Кирова                            125</t>
  </si>
  <si>
    <t>Комсомольская              16</t>
  </si>
  <si>
    <t>Комсомольская              18</t>
  </si>
  <si>
    <t>Московская                     1а</t>
  </si>
  <si>
    <t>Никольского                     2</t>
  </si>
  <si>
    <t>Октябрьская                    1</t>
  </si>
  <si>
    <t>Опытная станция          8</t>
  </si>
  <si>
    <t>Опытная станция          10</t>
  </si>
  <si>
    <t>Промышленная               4</t>
  </si>
  <si>
    <t>Промышленная               5</t>
  </si>
  <si>
    <t>Промышленная               6</t>
  </si>
  <si>
    <t>Промышленная              7</t>
  </si>
  <si>
    <t>Промышленная             12</t>
  </si>
  <si>
    <t>Промышленная             16</t>
  </si>
  <si>
    <t>Рабочая                          22</t>
  </si>
  <si>
    <t>Рабочая                          29</t>
  </si>
  <si>
    <t>Рабочая                          31</t>
  </si>
  <si>
    <t>Рабочая                         42</t>
  </si>
  <si>
    <t>Рабочая                         44</t>
  </si>
  <si>
    <t>Сибирская                      30</t>
  </si>
  <si>
    <t>Сибирская                      32</t>
  </si>
  <si>
    <t>Сибирская                      34</t>
  </si>
  <si>
    <t>Сибирская                      34А</t>
  </si>
  <si>
    <t>Сибирская                      36</t>
  </si>
  <si>
    <t>Сибирская                      36Б</t>
  </si>
  <si>
    <t>Сибирская                      38</t>
  </si>
  <si>
    <t>Сибирская                      40</t>
  </si>
  <si>
    <t>Совхозная                         2А</t>
  </si>
  <si>
    <t>Школьная                          54</t>
  </si>
  <si>
    <t>Итого</t>
  </si>
  <si>
    <t>Сибирская                      36А</t>
  </si>
  <si>
    <t>начисление</t>
  </si>
  <si>
    <t>Оплата</t>
  </si>
  <si>
    <t>разница</t>
  </si>
  <si>
    <t>Итого:</t>
  </si>
  <si>
    <t xml:space="preserve">Отчет по начислению и оплате за жилищно-коммунальные услуги за  2014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</si>
</sst>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35" borderId="2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0">
      <selection activeCell="D2" sqref="D2"/>
    </sheetView>
  </sheetViews>
  <sheetFormatPr defaultColWidth="9.00390625" defaultRowHeight="12.75"/>
  <cols>
    <col min="1" max="1" width="5.00390625" style="0" customWidth="1"/>
    <col min="2" max="2" width="23.875" style="0" customWidth="1"/>
    <col min="3" max="3" width="7.00390625" style="0" customWidth="1"/>
    <col min="4" max="4" width="9.375" style="0" customWidth="1"/>
    <col min="5" max="6" width="7.75390625" style="0" customWidth="1"/>
    <col min="7" max="7" width="6.875" style="0" customWidth="1"/>
    <col min="8" max="9" width="8.25390625" style="0" customWidth="1"/>
    <col min="10" max="10" width="8.875" style="0" customWidth="1"/>
    <col min="11" max="11" width="10.25390625" style="0" customWidth="1"/>
    <col min="12" max="12" width="8.00390625" style="0" customWidth="1"/>
    <col min="13" max="13" width="9.00390625" style="0" customWidth="1"/>
    <col min="14" max="14" width="9.875" style="0" customWidth="1"/>
    <col min="16" max="16" width="11.375" style="0" customWidth="1"/>
    <col min="17" max="17" width="10.00390625" style="0" customWidth="1"/>
  </cols>
  <sheetData>
    <row r="1" ht="12.75">
      <c r="E1" s="1"/>
    </row>
    <row r="2" ht="18">
      <c r="E2" s="3" t="s">
        <v>70</v>
      </c>
    </row>
    <row r="4" spans="1:2" ht="13.5" thickBot="1">
      <c r="A4" s="2"/>
      <c r="B4" s="11"/>
    </row>
    <row r="5" spans="1:18" ht="12.75">
      <c r="A5" s="12" t="s">
        <v>6</v>
      </c>
      <c r="B5" s="13" t="s">
        <v>8</v>
      </c>
      <c r="C5" s="14" t="s">
        <v>4</v>
      </c>
      <c r="D5" s="15" t="s">
        <v>10</v>
      </c>
      <c r="E5" s="14" t="s">
        <v>0</v>
      </c>
      <c r="F5" s="15" t="s">
        <v>0</v>
      </c>
      <c r="G5" s="14" t="s">
        <v>3</v>
      </c>
      <c r="H5" s="15" t="s">
        <v>17</v>
      </c>
      <c r="I5" s="13" t="s">
        <v>19</v>
      </c>
      <c r="J5" s="4" t="s">
        <v>21</v>
      </c>
      <c r="K5" s="4" t="s">
        <v>24</v>
      </c>
      <c r="L5" s="4" t="s">
        <v>26</v>
      </c>
      <c r="M5" s="15" t="s">
        <v>27</v>
      </c>
      <c r="N5" s="4" t="s">
        <v>28</v>
      </c>
      <c r="O5" s="21" t="s">
        <v>13</v>
      </c>
      <c r="P5" s="21" t="s">
        <v>64</v>
      </c>
      <c r="Q5" s="21" t="s">
        <v>67</v>
      </c>
      <c r="R5" s="21" t="s">
        <v>68</v>
      </c>
    </row>
    <row r="6" spans="1:18" ht="12.75">
      <c r="A6" s="16" t="s">
        <v>7</v>
      </c>
      <c r="B6" s="7"/>
      <c r="C6" s="5"/>
      <c r="D6" s="6" t="s">
        <v>11</v>
      </c>
      <c r="E6" s="5" t="s">
        <v>15</v>
      </c>
      <c r="F6" s="6" t="s">
        <v>14</v>
      </c>
      <c r="G6" s="5" t="s">
        <v>16</v>
      </c>
      <c r="H6" s="6" t="s">
        <v>18</v>
      </c>
      <c r="I6" s="7" t="s">
        <v>20</v>
      </c>
      <c r="J6" s="8" t="s">
        <v>22</v>
      </c>
      <c r="K6" s="8" t="s">
        <v>25</v>
      </c>
      <c r="L6" s="8"/>
      <c r="M6" s="9"/>
      <c r="N6" s="8"/>
      <c r="O6" s="22" t="s">
        <v>1</v>
      </c>
      <c r="P6" s="22" t="s">
        <v>66</v>
      </c>
      <c r="Q6" s="22"/>
      <c r="R6" s="22"/>
    </row>
    <row r="7" spans="1:18" ht="13.5" thickBot="1">
      <c r="A7" s="17"/>
      <c r="B7" s="18"/>
      <c r="C7" s="19"/>
      <c r="D7" s="20" t="s">
        <v>12</v>
      </c>
      <c r="E7" s="19"/>
      <c r="F7" s="20"/>
      <c r="G7" s="19" t="s">
        <v>5</v>
      </c>
      <c r="H7" s="20"/>
      <c r="I7" s="18"/>
      <c r="J7" s="10" t="s">
        <v>23</v>
      </c>
      <c r="K7" s="10"/>
      <c r="L7" s="10"/>
      <c r="M7" s="20"/>
      <c r="N7" s="10"/>
      <c r="O7" s="22"/>
      <c r="P7" s="22"/>
      <c r="Q7" s="22"/>
      <c r="R7" s="22"/>
    </row>
    <row r="8" spans="1:18" ht="12.75">
      <c r="A8" s="23">
        <v>1</v>
      </c>
      <c r="B8" s="23" t="s">
        <v>9</v>
      </c>
      <c r="C8" s="24">
        <v>3365.34</v>
      </c>
      <c r="D8" s="25">
        <v>407628.5</v>
      </c>
      <c r="E8" s="24">
        <v>43733.63</v>
      </c>
      <c r="F8" s="25">
        <v>0</v>
      </c>
      <c r="G8" s="24">
        <v>0</v>
      </c>
      <c r="H8" s="25">
        <v>0</v>
      </c>
      <c r="I8" s="23"/>
      <c r="J8" s="24">
        <v>14959.54</v>
      </c>
      <c r="K8" s="24">
        <v>729243.6</v>
      </c>
      <c r="L8" s="24">
        <v>190790.71</v>
      </c>
      <c r="M8" s="25">
        <v>110180.62</v>
      </c>
      <c r="N8" s="24">
        <v>115833.02</v>
      </c>
      <c r="O8" s="26">
        <v>134362.05</v>
      </c>
      <c r="P8" s="26">
        <f>SUM(C8:O8)</f>
        <v>1750097.01</v>
      </c>
      <c r="Q8" s="26">
        <v>1502420.49</v>
      </c>
      <c r="R8" s="26">
        <f>SUM(P8-Q8)</f>
        <v>247676.52000000002</v>
      </c>
    </row>
    <row r="9" spans="1:18" ht="12.75">
      <c r="A9" s="23">
        <f>SUM(A8+1)</f>
        <v>2</v>
      </c>
      <c r="B9" s="23" t="s">
        <v>29</v>
      </c>
      <c r="C9" s="24">
        <v>2298.81</v>
      </c>
      <c r="D9" s="25">
        <v>11514.99</v>
      </c>
      <c r="E9" s="24">
        <v>1850.43</v>
      </c>
      <c r="F9" s="25">
        <v>0</v>
      </c>
      <c r="G9" s="24">
        <v>0</v>
      </c>
      <c r="H9" s="25">
        <v>0</v>
      </c>
      <c r="I9" s="23"/>
      <c r="J9" s="26">
        <v>733.56</v>
      </c>
      <c r="K9" s="26">
        <v>30855.18</v>
      </c>
      <c r="L9" s="26">
        <v>654.24</v>
      </c>
      <c r="M9" s="25">
        <v>4527.89</v>
      </c>
      <c r="N9" s="24">
        <v>0</v>
      </c>
      <c r="O9" s="26">
        <v>5350.62</v>
      </c>
      <c r="P9" s="26">
        <f aca="true" t="shared" si="0" ref="P9:P44">SUM(C9:O9)</f>
        <v>57785.72</v>
      </c>
      <c r="Q9" s="26">
        <v>3755.45</v>
      </c>
      <c r="R9" s="26">
        <f aca="true" t="shared" si="1" ref="R9:R46">SUM(P9-Q9)</f>
        <v>54030.270000000004</v>
      </c>
    </row>
    <row r="10" spans="1:18" ht="12.75">
      <c r="A10" s="23">
        <f aca="true" t="shared" si="2" ref="A10:A44">SUM(A9+1)</f>
        <v>3</v>
      </c>
      <c r="B10" s="23" t="s">
        <v>30</v>
      </c>
      <c r="C10" s="24">
        <v>0</v>
      </c>
      <c r="D10" s="25">
        <v>64962.55</v>
      </c>
      <c r="E10" s="24">
        <v>8234.55</v>
      </c>
      <c r="F10" s="25"/>
      <c r="G10" s="24"/>
      <c r="H10" s="25">
        <v>0</v>
      </c>
      <c r="I10" s="23"/>
      <c r="J10" s="26">
        <v>2630.88</v>
      </c>
      <c r="K10" s="26">
        <v>132138.83</v>
      </c>
      <c r="L10" s="26">
        <v>14337.79</v>
      </c>
      <c r="M10" s="25">
        <v>18569.34</v>
      </c>
      <c r="N10" s="24">
        <v>16813.43</v>
      </c>
      <c r="O10" s="26">
        <v>22818.3</v>
      </c>
      <c r="P10" s="26">
        <f t="shared" si="0"/>
        <v>280505.67</v>
      </c>
      <c r="Q10" s="26">
        <v>212244.94</v>
      </c>
      <c r="R10" s="26">
        <f t="shared" si="1"/>
        <v>68260.72999999998</v>
      </c>
    </row>
    <row r="11" spans="1:18" ht="12.75">
      <c r="A11" s="23">
        <f t="shared" si="2"/>
        <v>4</v>
      </c>
      <c r="B11" s="23" t="s">
        <v>31</v>
      </c>
      <c r="C11" s="24">
        <v>3389.55</v>
      </c>
      <c r="D11" s="25">
        <v>11387.76</v>
      </c>
      <c r="E11" s="24">
        <v>1572.75</v>
      </c>
      <c r="F11" s="25"/>
      <c r="G11" s="24"/>
      <c r="H11" s="25">
        <v>0</v>
      </c>
      <c r="I11" s="23"/>
      <c r="J11" s="26">
        <v>713.66</v>
      </c>
      <c r="K11" s="26">
        <v>28449.48</v>
      </c>
      <c r="L11" s="26">
        <v>0</v>
      </c>
      <c r="M11" s="25">
        <v>0</v>
      </c>
      <c r="N11" s="24">
        <v>0</v>
      </c>
      <c r="O11" s="26">
        <v>4547.52</v>
      </c>
      <c r="P11" s="26">
        <f t="shared" si="0"/>
        <v>50060.72</v>
      </c>
      <c r="Q11" s="26">
        <v>33085.72</v>
      </c>
      <c r="R11" s="26">
        <f t="shared" si="1"/>
        <v>16975</v>
      </c>
    </row>
    <row r="12" spans="1:18" ht="12.75">
      <c r="A12" s="23">
        <f t="shared" si="2"/>
        <v>5</v>
      </c>
      <c r="B12" s="23" t="s">
        <v>32</v>
      </c>
      <c r="C12" s="24">
        <v>1557.34</v>
      </c>
      <c r="D12" s="25">
        <v>28956.99</v>
      </c>
      <c r="E12" s="24">
        <v>3174.96</v>
      </c>
      <c r="F12" s="25"/>
      <c r="G12" s="24"/>
      <c r="H12" s="25">
        <v>0</v>
      </c>
      <c r="I12" s="23"/>
      <c r="J12" s="26">
        <v>1651.98</v>
      </c>
      <c r="K12" s="26">
        <v>53834.76</v>
      </c>
      <c r="L12" s="26">
        <v>21759.74</v>
      </c>
      <c r="M12" s="25">
        <v>10031.17</v>
      </c>
      <c r="N12" s="24">
        <v>11608.76</v>
      </c>
      <c r="O12" s="26">
        <v>11800.94</v>
      </c>
      <c r="P12" s="26">
        <f t="shared" si="0"/>
        <v>144376.64</v>
      </c>
      <c r="Q12" s="26">
        <v>77807.86</v>
      </c>
      <c r="R12" s="26">
        <f t="shared" si="1"/>
        <v>66568.78000000001</v>
      </c>
    </row>
    <row r="13" spans="1:18" ht="12.75">
      <c r="A13" s="23">
        <f t="shared" si="2"/>
        <v>6</v>
      </c>
      <c r="B13" s="23" t="s">
        <v>33</v>
      </c>
      <c r="C13" s="24">
        <v>0</v>
      </c>
      <c r="D13" s="25">
        <v>17432.92</v>
      </c>
      <c r="E13" s="24">
        <v>2801.44</v>
      </c>
      <c r="F13" s="25">
        <v>6446.56</v>
      </c>
      <c r="G13" s="24">
        <v>5316.06</v>
      </c>
      <c r="H13" s="25">
        <v>0</v>
      </c>
      <c r="I13" s="23"/>
      <c r="J13" s="26">
        <v>925.12</v>
      </c>
      <c r="K13" s="26">
        <v>46028.16</v>
      </c>
      <c r="L13" s="26">
        <v>0</v>
      </c>
      <c r="M13" s="25">
        <v>4786.08</v>
      </c>
      <c r="N13" s="24">
        <v>0</v>
      </c>
      <c r="O13" s="26">
        <v>8100.48</v>
      </c>
      <c r="P13" s="26">
        <f t="shared" si="0"/>
        <v>91836.82</v>
      </c>
      <c r="Q13" s="26">
        <v>42099.56</v>
      </c>
      <c r="R13" s="26">
        <f t="shared" si="1"/>
        <v>49737.26000000001</v>
      </c>
    </row>
    <row r="14" spans="1:18" ht="12.75">
      <c r="A14" s="23">
        <f t="shared" si="2"/>
        <v>7</v>
      </c>
      <c r="B14" s="23" t="s">
        <v>34</v>
      </c>
      <c r="C14" s="24">
        <v>0</v>
      </c>
      <c r="D14" s="25">
        <v>16908.18</v>
      </c>
      <c r="E14" s="24">
        <v>2717.16</v>
      </c>
      <c r="F14" s="25">
        <v>6252.6</v>
      </c>
      <c r="G14" s="24">
        <v>5156.98</v>
      </c>
      <c r="H14" s="25">
        <v>0</v>
      </c>
      <c r="I14" s="23"/>
      <c r="J14" s="26">
        <v>1402.24</v>
      </c>
      <c r="K14" s="26">
        <v>44641</v>
      </c>
      <c r="L14" s="26">
        <v>0</v>
      </c>
      <c r="M14" s="25">
        <v>7814.72</v>
      </c>
      <c r="N14" s="24">
        <v>0</v>
      </c>
      <c r="O14" s="26">
        <v>7856.64</v>
      </c>
      <c r="P14" s="26">
        <f t="shared" si="0"/>
        <v>92749.52</v>
      </c>
      <c r="Q14" s="26">
        <v>44221.94</v>
      </c>
      <c r="R14" s="26">
        <f t="shared" si="1"/>
        <v>48527.58</v>
      </c>
    </row>
    <row r="15" spans="1:18" ht="12.75">
      <c r="A15" s="23">
        <f t="shared" si="2"/>
        <v>8</v>
      </c>
      <c r="B15" s="23" t="s">
        <v>35</v>
      </c>
      <c r="C15" s="24">
        <v>0</v>
      </c>
      <c r="D15" s="25">
        <v>33223.26</v>
      </c>
      <c r="E15" s="24">
        <v>3562.14</v>
      </c>
      <c r="F15" s="25"/>
      <c r="G15" s="24"/>
      <c r="H15" s="25">
        <v>0</v>
      </c>
      <c r="I15" s="23"/>
      <c r="J15" s="26">
        <v>873.06</v>
      </c>
      <c r="K15" s="26">
        <v>59406.9</v>
      </c>
      <c r="L15" s="26">
        <v>9602.91</v>
      </c>
      <c r="M15" s="25">
        <v>7709.39</v>
      </c>
      <c r="N15" s="24">
        <v>7189.39</v>
      </c>
      <c r="O15" s="26">
        <v>10945.62</v>
      </c>
      <c r="P15" s="26">
        <f t="shared" si="0"/>
        <v>132512.67</v>
      </c>
      <c r="Q15" s="26">
        <v>132513.29</v>
      </c>
      <c r="R15" s="26">
        <f t="shared" si="1"/>
        <v>-0.6199999999953434</v>
      </c>
    </row>
    <row r="16" spans="1:18" ht="12.75">
      <c r="A16" s="23">
        <f t="shared" si="2"/>
        <v>9</v>
      </c>
      <c r="B16" s="23" t="s">
        <v>36</v>
      </c>
      <c r="C16" s="24">
        <v>1195.98</v>
      </c>
      <c r="D16" s="25">
        <v>278677.05</v>
      </c>
      <c r="E16" s="24">
        <v>29883.9</v>
      </c>
      <c r="F16" s="25"/>
      <c r="G16" s="24"/>
      <c r="H16" s="25">
        <v>95396.66</v>
      </c>
      <c r="I16" s="23"/>
      <c r="J16" s="26">
        <v>9664.45</v>
      </c>
      <c r="K16" s="26">
        <v>491689.77</v>
      </c>
      <c r="L16" s="26">
        <v>0</v>
      </c>
      <c r="M16" s="25">
        <v>71586.54</v>
      </c>
      <c r="N16" s="24">
        <v>45063.54</v>
      </c>
      <c r="O16" s="26">
        <v>195866.01</v>
      </c>
      <c r="P16" s="26">
        <f t="shared" si="0"/>
        <v>1219023.9000000001</v>
      </c>
      <c r="Q16" s="26">
        <v>983255.72</v>
      </c>
      <c r="R16" s="26">
        <f t="shared" si="1"/>
        <v>235768.18000000017</v>
      </c>
    </row>
    <row r="17" spans="1:18" ht="12.75">
      <c r="A17" s="23">
        <f t="shared" si="2"/>
        <v>10</v>
      </c>
      <c r="B17" s="23" t="s">
        <v>37</v>
      </c>
      <c r="C17" s="24">
        <v>7447.56</v>
      </c>
      <c r="D17" s="25">
        <v>555500.79</v>
      </c>
      <c r="E17" s="24">
        <v>59568.96</v>
      </c>
      <c r="F17" s="25"/>
      <c r="G17" s="24"/>
      <c r="H17" s="25">
        <v>232602.99</v>
      </c>
      <c r="I17" s="23"/>
      <c r="J17" s="26">
        <v>20002.67</v>
      </c>
      <c r="K17" s="26">
        <v>973400.91</v>
      </c>
      <c r="L17" s="26">
        <v>0</v>
      </c>
      <c r="M17" s="25">
        <v>171984.14</v>
      </c>
      <c r="N17" s="24">
        <v>108072.04</v>
      </c>
      <c r="O17" s="26">
        <v>238607.5</v>
      </c>
      <c r="P17" s="26">
        <f t="shared" si="0"/>
        <v>2367187.56</v>
      </c>
      <c r="Q17" s="26">
        <v>2123707.85</v>
      </c>
      <c r="R17" s="26">
        <f t="shared" si="1"/>
        <v>243479.70999999996</v>
      </c>
    </row>
    <row r="18" spans="1:18" ht="12.75">
      <c r="A18" s="23">
        <f t="shared" si="2"/>
        <v>11</v>
      </c>
      <c r="B18" s="23" t="s">
        <v>38</v>
      </c>
      <c r="C18" s="24">
        <v>1290.39</v>
      </c>
      <c r="D18" s="25">
        <v>12960.48</v>
      </c>
      <c r="E18" s="24">
        <v>3100.02</v>
      </c>
      <c r="F18" s="25"/>
      <c r="G18" s="24"/>
      <c r="H18" s="25">
        <v>0</v>
      </c>
      <c r="I18" s="23"/>
      <c r="J18" s="26">
        <v>1451.52</v>
      </c>
      <c r="K18" s="26">
        <v>0</v>
      </c>
      <c r="L18" s="26">
        <v>0</v>
      </c>
      <c r="M18" s="25">
        <v>7318.35</v>
      </c>
      <c r="N18" s="24">
        <v>0</v>
      </c>
      <c r="O18" s="26">
        <v>5976</v>
      </c>
      <c r="P18" s="26">
        <f t="shared" si="0"/>
        <v>32096.760000000002</v>
      </c>
      <c r="Q18" s="26">
        <v>20605.2</v>
      </c>
      <c r="R18" s="26">
        <f t="shared" si="1"/>
        <v>11491.560000000001</v>
      </c>
    </row>
    <row r="19" spans="1:18" ht="12.75">
      <c r="A19" s="23">
        <f t="shared" si="2"/>
        <v>12</v>
      </c>
      <c r="B19" s="23" t="s">
        <v>39</v>
      </c>
      <c r="C19" s="24">
        <v>13746.68</v>
      </c>
      <c r="D19" s="25">
        <v>249607.2</v>
      </c>
      <c r="E19" s="24">
        <v>26766.9</v>
      </c>
      <c r="F19" s="25"/>
      <c r="G19" s="24"/>
      <c r="H19" s="25">
        <v>0</v>
      </c>
      <c r="I19" s="23"/>
      <c r="J19" s="26">
        <v>8832.26</v>
      </c>
      <c r="K19" s="26">
        <v>445704.96</v>
      </c>
      <c r="L19" s="26">
        <v>90449.17</v>
      </c>
      <c r="M19" s="25">
        <v>60576.49</v>
      </c>
      <c r="N19" s="24">
        <v>61673.49</v>
      </c>
      <c r="O19" s="26">
        <v>115773.85</v>
      </c>
      <c r="P19" s="26">
        <f t="shared" si="0"/>
        <v>1073131</v>
      </c>
      <c r="Q19" s="26">
        <v>776194.28</v>
      </c>
      <c r="R19" s="26">
        <f t="shared" si="1"/>
        <v>296936.72</v>
      </c>
    </row>
    <row r="20" spans="1:18" ht="12.75">
      <c r="A20" s="23">
        <f t="shared" si="2"/>
        <v>13</v>
      </c>
      <c r="B20" s="23" t="s">
        <v>40</v>
      </c>
      <c r="C20" s="24">
        <v>2474.52</v>
      </c>
      <c r="D20" s="25">
        <v>173721.1</v>
      </c>
      <c r="E20" s="24">
        <v>17830.38</v>
      </c>
      <c r="F20" s="25"/>
      <c r="G20" s="24"/>
      <c r="H20" s="25">
        <v>0</v>
      </c>
      <c r="I20" s="23"/>
      <c r="J20" s="26">
        <v>6004.08</v>
      </c>
      <c r="K20" s="26">
        <v>292948.42</v>
      </c>
      <c r="L20" s="26">
        <v>89354.15</v>
      </c>
      <c r="M20" s="25">
        <v>47461.89</v>
      </c>
      <c r="N20" s="24">
        <v>51618.46</v>
      </c>
      <c r="O20" s="26">
        <v>54780.12</v>
      </c>
      <c r="P20" s="26">
        <f t="shared" si="0"/>
        <v>736193.12</v>
      </c>
      <c r="Q20" s="26">
        <v>426975.35</v>
      </c>
      <c r="R20" s="26">
        <f t="shared" si="1"/>
        <v>309217.77</v>
      </c>
    </row>
    <row r="21" spans="1:18" ht="12.75">
      <c r="A21" s="23">
        <f t="shared" si="2"/>
        <v>14</v>
      </c>
      <c r="B21" s="23" t="s">
        <v>41</v>
      </c>
      <c r="C21" s="24">
        <v>514.23</v>
      </c>
      <c r="D21" s="25">
        <v>12595.74</v>
      </c>
      <c r="E21" s="24">
        <v>1739.52</v>
      </c>
      <c r="F21" s="25"/>
      <c r="G21" s="24"/>
      <c r="H21" s="25">
        <v>0</v>
      </c>
      <c r="I21" s="23"/>
      <c r="J21" s="26">
        <v>589.68</v>
      </c>
      <c r="K21" s="26">
        <v>29005.89</v>
      </c>
      <c r="L21" s="26">
        <v>0</v>
      </c>
      <c r="M21" s="25">
        <v>4389.09</v>
      </c>
      <c r="N21" s="24">
        <v>2469.66</v>
      </c>
      <c r="O21" s="26">
        <v>6029.92</v>
      </c>
      <c r="P21" s="26">
        <f t="shared" si="0"/>
        <v>57333.729999999996</v>
      </c>
      <c r="Q21" s="26">
        <v>37123.53</v>
      </c>
      <c r="R21" s="26">
        <f t="shared" si="1"/>
        <v>20210.199999999997</v>
      </c>
    </row>
    <row r="22" spans="1:18" ht="12.75">
      <c r="A22" s="23">
        <f t="shared" si="2"/>
        <v>15</v>
      </c>
      <c r="B22" s="23" t="s">
        <v>42</v>
      </c>
      <c r="C22" s="24">
        <v>1067.13</v>
      </c>
      <c r="D22" s="25">
        <v>13237.68</v>
      </c>
      <c r="E22" s="24">
        <v>1828.17</v>
      </c>
      <c r="F22" s="25"/>
      <c r="G22" s="24"/>
      <c r="H22" s="25">
        <v>0</v>
      </c>
      <c r="I22" s="23"/>
      <c r="J22" s="26">
        <v>423.36</v>
      </c>
      <c r="K22" s="26">
        <v>30483.93</v>
      </c>
      <c r="L22" s="26">
        <v>0</v>
      </c>
      <c r="M22" s="25">
        <v>3501</v>
      </c>
      <c r="N22" s="24">
        <v>2203.94</v>
      </c>
      <c r="O22" s="26">
        <v>5286.24</v>
      </c>
      <c r="P22" s="26">
        <f t="shared" si="0"/>
        <v>58031.450000000004</v>
      </c>
      <c r="Q22" s="26">
        <v>27191.3</v>
      </c>
      <c r="R22" s="26">
        <f t="shared" si="1"/>
        <v>30840.150000000005</v>
      </c>
    </row>
    <row r="23" spans="1:18" ht="12.75">
      <c r="A23" s="23">
        <f t="shared" si="2"/>
        <v>16</v>
      </c>
      <c r="B23" s="23" t="s">
        <v>43</v>
      </c>
      <c r="C23" s="24">
        <v>338.34</v>
      </c>
      <c r="D23" s="25">
        <v>8294.55</v>
      </c>
      <c r="E23" s="24">
        <v>1332.9</v>
      </c>
      <c r="F23" s="25">
        <v>983.86</v>
      </c>
      <c r="G23" s="24">
        <v>811.31</v>
      </c>
      <c r="H23" s="25">
        <v>0</v>
      </c>
      <c r="I23" s="23"/>
      <c r="J23" s="26">
        <v>878.03</v>
      </c>
      <c r="K23" s="26">
        <v>22225.78</v>
      </c>
      <c r="L23" s="26">
        <v>0</v>
      </c>
      <c r="M23" s="25">
        <v>5240.84</v>
      </c>
      <c r="N23" s="24">
        <v>0</v>
      </c>
      <c r="O23" s="26">
        <v>3854.18</v>
      </c>
      <c r="P23" s="26">
        <f t="shared" si="0"/>
        <v>43959.79</v>
      </c>
      <c r="Q23" s="26">
        <v>17221.07</v>
      </c>
      <c r="R23" s="26">
        <f t="shared" si="1"/>
        <v>26738.72</v>
      </c>
    </row>
    <row r="24" spans="1:18" ht="12.75">
      <c r="A24" s="23">
        <f t="shared" si="2"/>
        <v>17</v>
      </c>
      <c r="B24" s="23" t="s">
        <v>44</v>
      </c>
      <c r="C24" s="24">
        <v>692.52</v>
      </c>
      <c r="D24" s="25">
        <v>17765.56</v>
      </c>
      <c r="E24" s="24">
        <v>2453.48</v>
      </c>
      <c r="F24" s="25"/>
      <c r="G24" s="24"/>
      <c r="H24" s="25">
        <v>0</v>
      </c>
      <c r="I24" s="23"/>
      <c r="J24" s="26">
        <v>756</v>
      </c>
      <c r="K24" s="26">
        <v>40911.04</v>
      </c>
      <c r="L24" s="26">
        <v>0</v>
      </c>
      <c r="M24" s="25">
        <v>8558</v>
      </c>
      <c r="N24" s="24">
        <v>5387.31</v>
      </c>
      <c r="O24" s="26">
        <v>7094.4</v>
      </c>
      <c r="P24" s="26">
        <f t="shared" si="0"/>
        <v>83618.31</v>
      </c>
      <c r="Q24" s="26">
        <v>58232.85</v>
      </c>
      <c r="R24" s="26">
        <f t="shared" si="1"/>
        <v>25385.46</v>
      </c>
    </row>
    <row r="25" spans="1:18" ht="12.75">
      <c r="A25" s="23">
        <f t="shared" si="2"/>
        <v>18</v>
      </c>
      <c r="B25" s="23" t="s">
        <v>45</v>
      </c>
      <c r="C25" s="24">
        <v>0</v>
      </c>
      <c r="D25" s="25">
        <v>27203.7</v>
      </c>
      <c r="E25" s="24">
        <v>3756.96</v>
      </c>
      <c r="F25" s="25"/>
      <c r="G25" s="24"/>
      <c r="H25" s="25">
        <v>0</v>
      </c>
      <c r="I25" s="23"/>
      <c r="J25" s="26">
        <v>952</v>
      </c>
      <c r="K25" s="26">
        <v>61725</v>
      </c>
      <c r="L25" s="26">
        <v>1165.7</v>
      </c>
      <c r="M25" s="25">
        <v>8137.97</v>
      </c>
      <c r="N25" s="24">
        <v>5123.12</v>
      </c>
      <c r="O25" s="26">
        <v>10863.36</v>
      </c>
      <c r="P25" s="26">
        <f t="shared" si="0"/>
        <v>118927.81</v>
      </c>
      <c r="Q25" s="26">
        <v>45081.33</v>
      </c>
      <c r="R25" s="26">
        <f t="shared" si="1"/>
        <v>73846.48</v>
      </c>
    </row>
    <row r="26" spans="1:18" ht="12.75">
      <c r="A26" s="23">
        <f t="shared" si="2"/>
        <v>19</v>
      </c>
      <c r="B26" s="23" t="s">
        <v>46</v>
      </c>
      <c r="C26" s="24">
        <v>0</v>
      </c>
      <c r="D26" s="25">
        <v>42391.36</v>
      </c>
      <c r="E26" s="24">
        <v>6277.54</v>
      </c>
      <c r="F26" s="25"/>
      <c r="G26" s="24"/>
      <c r="H26" s="25">
        <v>0</v>
      </c>
      <c r="I26" s="23"/>
      <c r="J26" s="26">
        <v>2727.97</v>
      </c>
      <c r="K26" s="26">
        <v>102674.67</v>
      </c>
      <c r="L26" s="26">
        <v>0</v>
      </c>
      <c r="M26" s="25">
        <v>23388.36</v>
      </c>
      <c r="N26" s="24">
        <v>14722.94</v>
      </c>
      <c r="O26" s="26">
        <v>74913.62</v>
      </c>
      <c r="P26" s="26">
        <f t="shared" si="0"/>
        <v>267096.46</v>
      </c>
      <c r="Q26" s="26">
        <v>206222.15</v>
      </c>
      <c r="R26" s="26">
        <f t="shared" si="1"/>
        <v>60874.31000000003</v>
      </c>
    </row>
    <row r="27" spans="1:18" ht="12.75">
      <c r="A27" s="23">
        <f t="shared" si="2"/>
        <v>20</v>
      </c>
      <c r="B27" s="23" t="s">
        <v>47</v>
      </c>
      <c r="C27" s="24">
        <v>1183.14</v>
      </c>
      <c r="D27" s="25">
        <v>28213.38</v>
      </c>
      <c r="E27" s="24">
        <v>2896.38</v>
      </c>
      <c r="F27" s="25"/>
      <c r="G27" s="24"/>
      <c r="H27" s="25">
        <v>0</v>
      </c>
      <c r="I27" s="23"/>
      <c r="J27" s="26">
        <v>1723.68</v>
      </c>
      <c r="K27" s="26">
        <v>64970.46</v>
      </c>
      <c r="L27" s="26">
        <v>0</v>
      </c>
      <c r="M27" s="25">
        <v>15964.56</v>
      </c>
      <c r="N27" s="24">
        <v>10049.76</v>
      </c>
      <c r="O27" s="26">
        <v>24410.88</v>
      </c>
      <c r="P27" s="26">
        <f t="shared" si="0"/>
        <v>149412.24</v>
      </c>
      <c r="Q27" s="26">
        <v>88402.21</v>
      </c>
      <c r="R27" s="26">
        <f t="shared" si="1"/>
        <v>61010.029999999984</v>
      </c>
    </row>
    <row r="28" spans="1:18" ht="12.75">
      <c r="A28" s="23">
        <f t="shared" si="2"/>
        <v>21</v>
      </c>
      <c r="B28" s="23" t="s">
        <v>48</v>
      </c>
      <c r="C28" s="24">
        <v>639.24</v>
      </c>
      <c r="D28" s="25">
        <v>7186.74</v>
      </c>
      <c r="E28" s="24">
        <v>992.52</v>
      </c>
      <c r="F28" s="25"/>
      <c r="G28" s="24"/>
      <c r="H28" s="25">
        <v>0</v>
      </c>
      <c r="I28" s="23"/>
      <c r="J28" s="26">
        <v>362.88</v>
      </c>
      <c r="K28" s="26">
        <v>16549.89</v>
      </c>
      <c r="L28" s="26">
        <v>0</v>
      </c>
      <c r="M28" s="25">
        <v>2989.03</v>
      </c>
      <c r="N28" s="24">
        <v>1798.36</v>
      </c>
      <c r="O28" s="26">
        <v>2869.92</v>
      </c>
      <c r="P28" s="26">
        <f t="shared" si="0"/>
        <v>33388.579999999994</v>
      </c>
      <c r="Q28" s="26">
        <v>19228.41</v>
      </c>
      <c r="R28" s="26">
        <f t="shared" si="1"/>
        <v>14160.169999999995</v>
      </c>
    </row>
    <row r="29" spans="1:18" ht="12.75">
      <c r="A29" s="23">
        <f t="shared" si="2"/>
        <v>22</v>
      </c>
      <c r="B29" s="23" t="s">
        <v>49</v>
      </c>
      <c r="C29" s="24">
        <v>12325.5</v>
      </c>
      <c r="D29" s="25">
        <v>586993.96</v>
      </c>
      <c r="E29" s="24">
        <v>63186.31</v>
      </c>
      <c r="F29" s="25"/>
      <c r="G29" s="24"/>
      <c r="H29" s="25">
        <v>0</v>
      </c>
      <c r="I29" s="23"/>
      <c r="J29" s="26">
        <v>17855.23</v>
      </c>
      <c r="K29" s="26">
        <v>1026740.51</v>
      </c>
      <c r="L29" s="26">
        <v>236924.94</v>
      </c>
      <c r="M29" s="25">
        <v>125879.93</v>
      </c>
      <c r="N29" s="24">
        <v>136763.79</v>
      </c>
      <c r="O29" s="26">
        <v>288435.72</v>
      </c>
      <c r="P29" s="26">
        <f t="shared" si="0"/>
        <v>2495105.8899999997</v>
      </c>
      <c r="Q29" s="26">
        <v>2182136.76</v>
      </c>
      <c r="R29" s="26">
        <f t="shared" si="1"/>
        <v>312969.1299999999</v>
      </c>
    </row>
    <row r="30" spans="1:18" ht="12.75">
      <c r="A30" s="23">
        <f t="shared" si="2"/>
        <v>23</v>
      </c>
      <c r="B30" s="23" t="s">
        <v>50</v>
      </c>
      <c r="C30" s="24">
        <v>0</v>
      </c>
      <c r="D30" s="25">
        <v>44162.9</v>
      </c>
      <c r="E30" s="24">
        <v>4532.76</v>
      </c>
      <c r="F30" s="25"/>
      <c r="G30" s="24"/>
      <c r="H30" s="25">
        <v>0</v>
      </c>
      <c r="I30" s="23"/>
      <c r="J30" s="26">
        <v>1714.71</v>
      </c>
      <c r="K30" s="26">
        <v>74472.56</v>
      </c>
      <c r="L30" s="26">
        <v>15354.01</v>
      </c>
      <c r="M30" s="25">
        <v>9909.52</v>
      </c>
      <c r="N30" s="24">
        <v>6103.29</v>
      </c>
      <c r="O30" s="26">
        <v>13526.06</v>
      </c>
      <c r="P30" s="26">
        <v>170175.8</v>
      </c>
      <c r="Q30" s="26">
        <v>78792.72</v>
      </c>
      <c r="R30" s="26">
        <f t="shared" si="1"/>
        <v>91383.07999999999</v>
      </c>
    </row>
    <row r="31" spans="1:18" ht="12.75">
      <c r="A31" s="23">
        <f t="shared" si="2"/>
        <v>24</v>
      </c>
      <c r="B31" s="23" t="s">
        <v>51</v>
      </c>
      <c r="C31" s="24">
        <v>0</v>
      </c>
      <c r="D31" s="25">
        <v>154786.1</v>
      </c>
      <c r="E31" s="24">
        <v>16116.84</v>
      </c>
      <c r="F31" s="25"/>
      <c r="G31" s="24"/>
      <c r="H31" s="25">
        <v>0</v>
      </c>
      <c r="I31" s="23"/>
      <c r="J31" s="26">
        <v>4595.39</v>
      </c>
      <c r="K31" s="26">
        <v>254802.08</v>
      </c>
      <c r="L31" s="26">
        <v>85188.8</v>
      </c>
      <c r="M31" s="25">
        <v>40568.28</v>
      </c>
      <c r="N31" s="24">
        <v>43842.33</v>
      </c>
      <c r="O31" s="26">
        <v>60985.36</v>
      </c>
      <c r="P31" s="26">
        <f t="shared" si="0"/>
        <v>660885.1799999999</v>
      </c>
      <c r="Q31" s="26">
        <v>340424.76</v>
      </c>
      <c r="R31" s="26">
        <f t="shared" si="1"/>
        <v>320460.4199999999</v>
      </c>
    </row>
    <row r="32" spans="1:18" ht="12.75">
      <c r="A32" s="23">
        <f t="shared" si="2"/>
        <v>25</v>
      </c>
      <c r="B32" s="23" t="s">
        <v>52</v>
      </c>
      <c r="C32" s="24">
        <v>0</v>
      </c>
      <c r="D32" s="25">
        <v>117281.17</v>
      </c>
      <c r="E32" s="24">
        <v>12576.67</v>
      </c>
      <c r="F32" s="25"/>
      <c r="G32" s="24"/>
      <c r="H32" s="25">
        <v>0</v>
      </c>
      <c r="I32" s="23"/>
      <c r="J32" s="26">
        <v>3437.39</v>
      </c>
      <c r="K32" s="26">
        <v>209712.03</v>
      </c>
      <c r="L32" s="26">
        <v>45076.13</v>
      </c>
      <c r="M32" s="25">
        <v>19201.78</v>
      </c>
      <c r="N32" s="24">
        <v>25597.13</v>
      </c>
      <c r="O32" s="26">
        <v>38639.13</v>
      </c>
      <c r="P32" s="26">
        <v>475536.9</v>
      </c>
      <c r="Q32" s="26">
        <v>352671.03</v>
      </c>
      <c r="R32" s="26">
        <f t="shared" si="1"/>
        <v>122865.87</v>
      </c>
    </row>
    <row r="33" spans="1:18" ht="12.75">
      <c r="A33" s="23">
        <f t="shared" si="2"/>
        <v>26</v>
      </c>
      <c r="B33" s="23" t="s">
        <v>53</v>
      </c>
      <c r="C33" s="24">
        <v>60415.42</v>
      </c>
      <c r="D33" s="25">
        <v>141835.74</v>
      </c>
      <c r="E33" s="24">
        <v>12809.94</v>
      </c>
      <c r="F33" s="25"/>
      <c r="G33" s="24"/>
      <c r="H33" s="25">
        <v>0</v>
      </c>
      <c r="I33" s="23">
        <v>18003.04</v>
      </c>
      <c r="J33" s="26">
        <v>4134.19</v>
      </c>
      <c r="K33" s="26">
        <v>213602.48</v>
      </c>
      <c r="L33" s="26">
        <v>40420.71</v>
      </c>
      <c r="M33" s="25">
        <v>17547.84</v>
      </c>
      <c r="N33" s="24">
        <v>24493.79</v>
      </c>
      <c r="O33" s="26">
        <v>0</v>
      </c>
      <c r="P33" s="26">
        <v>538777.29</v>
      </c>
      <c r="Q33" s="26">
        <v>269495.32</v>
      </c>
      <c r="R33" s="26">
        <f t="shared" si="1"/>
        <v>269281.97000000003</v>
      </c>
    </row>
    <row r="34" spans="1:18" ht="12.75">
      <c r="A34" s="23">
        <f t="shared" si="2"/>
        <v>27</v>
      </c>
      <c r="B34" s="23" t="s">
        <v>54</v>
      </c>
      <c r="C34" s="24">
        <v>1426.68</v>
      </c>
      <c r="D34" s="25">
        <v>25363.08</v>
      </c>
      <c r="E34" s="24">
        <v>6056.48</v>
      </c>
      <c r="F34" s="25">
        <v>7089.18</v>
      </c>
      <c r="G34" s="24">
        <v>5845.86</v>
      </c>
      <c r="H34" s="25">
        <v>0</v>
      </c>
      <c r="I34" s="23"/>
      <c r="J34" s="26">
        <v>3030.55</v>
      </c>
      <c r="K34" s="26">
        <v>0</v>
      </c>
      <c r="L34" s="26">
        <v>0</v>
      </c>
      <c r="M34" s="25">
        <v>14807.28</v>
      </c>
      <c r="N34" s="24">
        <v>0</v>
      </c>
      <c r="O34" s="26">
        <v>11694.72</v>
      </c>
      <c r="P34" s="26">
        <v>75324.09</v>
      </c>
      <c r="Q34" s="26">
        <v>19619.06</v>
      </c>
      <c r="R34" s="26">
        <f t="shared" si="1"/>
        <v>55705.03</v>
      </c>
    </row>
    <row r="35" spans="1:18" ht="12.75">
      <c r="A35" s="23">
        <f t="shared" si="2"/>
        <v>28</v>
      </c>
      <c r="B35" s="23" t="s">
        <v>55</v>
      </c>
      <c r="C35" s="24">
        <v>1081.28</v>
      </c>
      <c r="D35" s="25">
        <v>25622.6</v>
      </c>
      <c r="E35" s="24">
        <v>4117.48</v>
      </c>
      <c r="F35" s="25">
        <v>9475.08</v>
      </c>
      <c r="G35" s="24">
        <v>7813.44</v>
      </c>
      <c r="H35" s="25">
        <v>0</v>
      </c>
      <c r="I35" s="23"/>
      <c r="J35" s="26">
        <v>1935.36</v>
      </c>
      <c r="K35" s="26">
        <v>68657.52</v>
      </c>
      <c r="L35" s="26">
        <v>0</v>
      </c>
      <c r="M35" s="25">
        <v>11551.8</v>
      </c>
      <c r="N35" s="24">
        <v>0</v>
      </c>
      <c r="O35" s="26">
        <v>11905.92</v>
      </c>
      <c r="P35" s="26">
        <f t="shared" si="0"/>
        <v>142160.48</v>
      </c>
      <c r="Q35" s="26">
        <v>103739.51</v>
      </c>
      <c r="R35" s="26">
        <f t="shared" si="1"/>
        <v>38420.970000000016</v>
      </c>
    </row>
    <row r="36" spans="1:18" ht="12.75">
      <c r="A36" s="23">
        <f t="shared" si="2"/>
        <v>29</v>
      </c>
      <c r="B36" s="23" t="s">
        <v>56</v>
      </c>
      <c r="C36" s="24">
        <v>1085.14</v>
      </c>
      <c r="D36" s="25">
        <v>38266.32</v>
      </c>
      <c r="E36" s="24">
        <v>6149.46</v>
      </c>
      <c r="F36" s="25">
        <v>14150.82</v>
      </c>
      <c r="G36" s="24">
        <v>11669.04</v>
      </c>
      <c r="H36" s="25">
        <v>0</v>
      </c>
      <c r="I36" s="23"/>
      <c r="J36" s="26">
        <v>3159.61</v>
      </c>
      <c r="K36" s="26">
        <v>101031.38</v>
      </c>
      <c r="L36" s="26">
        <v>0</v>
      </c>
      <c r="M36" s="25">
        <v>15956.36</v>
      </c>
      <c r="N36" s="24">
        <v>0</v>
      </c>
      <c r="O36" s="26">
        <v>17781.12</v>
      </c>
      <c r="P36" s="26">
        <v>209276.44</v>
      </c>
      <c r="Q36" s="26">
        <v>98399.16</v>
      </c>
      <c r="R36" s="26">
        <f t="shared" si="1"/>
        <v>110877.28</v>
      </c>
    </row>
    <row r="37" spans="1:18" ht="12.75">
      <c r="A37" s="23">
        <f t="shared" si="2"/>
        <v>30</v>
      </c>
      <c r="B37" s="23" t="s">
        <v>57</v>
      </c>
      <c r="C37" s="24">
        <v>895.08</v>
      </c>
      <c r="D37" s="25">
        <v>39190.22</v>
      </c>
      <c r="E37" s="24">
        <v>6297.66</v>
      </c>
      <c r="F37" s="25">
        <v>9778.49</v>
      </c>
      <c r="G37" s="24">
        <v>8063.56</v>
      </c>
      <c r="H37" s="25">
        <v>0</v>
      </c>
      <c r="I37" s="23"/>
      <c r="J37" s="26">
        <v>2502.58</v>
      </c>
      <c r="K37" s="26">
        <v>102469.5</v>
      </c>
      <c r="L37" s="26">
        <v>0</v>
      </c>
      <c r="M37" s="25">
        <v>12103.31</v>
      </c>
      <c r="N37" s="24">
        <v>0</v>
      </c>
      <c r="O37" s="26">
        <v>18210.24</v>
      </c>
      <c r="P37" s="26">
        <v>200510.44</v>
      </c>
      <c r="Q37" s="26">
        <v>95198.22</v>
      </c>
      <c r="R37" s="26">
        <f t="shared" si="1"/>
        <v>105312.22</v>
      </c>
    </row>
    <row r="38" spans="1:18" ht="12.75">
      <c r="A38" s="23">
        <f t="shared" si="2"/>
        <v>31</v>
      </c>
      <c r="B38" s="23" t="s">
        <v>58</v>
      </c>
      <c r="C38" s="24">
        <v>0</v>
      </c>
      <c r="D38" s="25">
        <v>39145.52</v>
      </c>
      <c r="E38" s="24">
        <v>6290.46</v>
      </c>
      <c r="F38" s="25">
        <v>13428.36</v>
      </c>
      <c r="G38" s="24">
        <v>11073.42</v>
      </c>
      <c r="H38" s="25">
        <v>0</v>
      </c>
      <c r="I38" s="23"/>
      <c r="J38" s="26">
        <v>2454.66</v>
      </c>
      <c r="K38" s="26">
        <v>103353.62</v>
      </c>
      <c r="L38" s="26">
        <v>0</v>
      </c>
      <c r="M38" s="25">
        <v>14443.6</v>
      </c>
      <c r="N38" s="24">
        <v>0</v>
      </c>
      <c r="O38" s="26">
        <v>18189.5</v>
      </c>
      <c r="P38" s="26">
        <v>208975.82</v>
      </c>
      <c r="Q38" s="26">
        <v>109406.93</v>
      </c>
      <c r="R38" s="26">
        <f t="shared" si="1"/>
        <v>99568.89000000001</v>
      </c>
    </row>
    <row r="39" spans="1:18" ht="12.75">
      <c r="A39" s="23">
        <f t="shared" si="2"/>
        <v>32</v>
      </c>
      <c r="B39" s="23" t="s">
        <v>65</v>
      </c>
      <c r="C39" s="24">
        <v>194.93</v>
      </c>
      <c r="D39" s="25">
        <v>6919.34</v>
      </c>
      <c r="E39" s="24">
        <v>1048.96</v>
      </c>
      <c r="F39" s="25">
        <v>2413.85</v>
      </c>
      <c r="G39" s="24">
        <v>1990.52</v>
      </c>
      <c r="H39" s="25">
        <v>0</v>
      </c>
      <c r="I39" s="23"/>
      <c r="J39" s="26">
        <v>358.49</v>
      </c>
      <c r="K39" s="26">
        <v>17491</v>
      </c>
      <c r="L39" s="26">
        <v>0</v>
      </c>
      <c r="M39" s="25">
        <v>1985.48</v>
      </c>
      <c r="N39" s="24">
        <v>0</v>
      </c>
      <c r="O39" s="26">
        <v>2710.85</v>
      </c>
      <c r="P39" s="26">
        <v>35356.4</v>
      </c>
      <c r="Q39" s="26">
        <v>1837.65</v>
      </c>
      <c r="R39" s="26">
        <f t="shared" si="1"/>
        <v>33518.75</v>
      </c>
    </row>
    <row r="40" spans="1:18" ht="12.75">
      <c r="A40" s="23">
        <f t="shared" si="2"/>
        <v>33</v>
      </c>
      <c r="B40" s="23" t="s">
        <v>59</v>
      </c>
      <c r="C40" s="24">
        <v>2083.98</v>
      </c>
      <c r="D40" s="25">
        <v>19684.63</v>
      </c>
      <c r="E40" s="24">
        <v>3163.29</v>
      </c>
      <c r="F40" s="25">
        <v>7279.47</v>
      </c>
      <c r="G40" s="24">
        <v>6002.73</v>
      </c>
      <c r="H40" s="25">
        <v>0</v>
      </c>
      <c r="I40" s="23"/>
      <c r="J40" s="26">
        <v>1656.86</v>
      </c>
      <c r="K40" s="26">
        <v>52746.93</v>
      </c>
      <c r="L40" s="26">
        <v>0</v>
      </c>
      <c r="M40" s="25">
        <v>8348.27</v>
      </c>
      <c r="N40" s="24">
        <v>0</v>
      </c>
      <c r="O40" s="26">
        <v>9146.86</v>
      </c>
      <c r="P40" s="26">
        <f t="shared" si="0"/>
        <v>110113.02000000002</v>
      </c>
      <c r="Q40" s="26">
        <v>66186.96</v>
      </c>
      <c r="R40" s="26">
        <f t="shared" si="1"/>
        <v>43926.06000000001</v>
      </c>
    </row>
    <row r="41" spans="1:18" ht="12.75">
      <c r="A41" s="23">
        <f t="shared" si="2"/>
        <v>34</v>
      </c>
      <c r="B41" s="23" t="s">
        <v>60</v>
      </c>
      <c r="C41" s="24">
        <v>536.78</v>
      </c>
      <c r="D41" s="25">
        <v>6786.91</v>
      </c>
      <c r="E41" s="24">
        <v>1090.62</v>
      </c>
      <c r="F41" s="25">
        <v>2509.74</v>
      </c>
      <c r="G41" s="24">
        <v>2069.6</v>
      </c>
      <c r="H41" s="25">
        <v>0</v>
      </c>
      <c r="I41" s="23"/>
      <c r="J41" s="26">
        <v>362.88</v>
      </c>
      <c r="K41" s="26">
        <v>18185.76</v>
      </c>
      <c r="L41" s="26">
        <v>0</v>
      </c>
      <c r="M41" s="25">
        <v>2165.96</v>
      </c>
      <c r="N41" s="24">
        <v>0</v>
      </c>
      <c r="O41" s="26">
        <v>3153.5</v>
      </c>
      <c r="P41" s="26">
        <f t="shared" si="0"/>
        <v>36861.75</v>
      </c>
      <c r="Q41" s="26">
        <v>7146.73</v>
      </c>
      <c r="R41" s="26">
        <f t="shared" si="1"/>
        <v>29715.02</v>
      </c>
    </row>
    <row r="42" spans="1:18" ht="12.75">
      <c r="A42" s="23">
        <f t="shared" si="2"/>
        <v>35</v>
      </c>
      <c r="B42" s="23" t="s">
        <v>61</v>
      </c>
      <c r="C42" s="24">
        <v>451.22</v>
      </c>
      <c r="D42" s="25">
        <v>2872.52</v>
      </c>
      <c r="E42" s="24">
        <v>1021.07</v>
      </c>
      <c r="F42" s="25">
        <v>2349.67</v>
      </c>
      <c r="G42" s="24">
        <v>1937.61</v>
      </c>
      <c r="H42" s="25">
        <v>0</v>
      </c>
      <c r="I42" s="23"/>
      <c r="J42" s="26">
        <v>483.84</v>
      </c>
      <c r="K42" s="26">
        <v>0</v>
      </c>
      <c r="L42" s="26">
        <v>0</v>
      </c>
      <c r="M42" s="25">
        <v>0</v>
      </c>
      <c r="N42" s="24">
        <v>0</v>
      </c>
      <c r="O42" s="26">
        <v>2460.4</v>
      </c>
      <c r="P42" s="26">
        <f t="shared" si="0"/>
        <v>11576.33</v>
      </c>
      <c r="Q42" s="26">
        <v>1296</v>
      </c>
      <c r="R42" s="26">
        <f t="shared" si="1"/>
        <v>10280.33</v>
      </c>
    </row>
    <row r="43" spans="1:18" ht="12.75">
      <c r="A43" s="23">
        <f t="shared" si="2"/>
        <v>36</v>
      </c>
      <c r="B43" s="23" t="s">
        <v>62</v>
      </c>
      <c r="C43" s="24">
        <v>2123.46</v>
      </c>
      <c r="D43" s="25">
        <v>37130.64</v>
      </c>
      <c r="E43" s="24">
        <v>4705.18</v>
      </c>
      <c r="F43" s="25"/>
      <c r="G43" s="24"/>
      <c r="H43" s="25">
        <v>0</v>
      </c>
      <c r="I43" s="23"/>
      <c r="J43" s="26">
        <v>1757.33</v>
      </c>
      <c r="K43" s="26">
        <v>78456.18</v>
      </c>
      <c r="L43" s="26">
        <v>29798.1</v>
      </c>
      <c r="M43" s="25">
        <v>14953.58</v>
      </c>
      <c r="N43" s="24">
        <v>16915.8</v>
      </c>
      <c r="O43" s="26">
        <v>13038.24</v>
      </c>
      <c r="P43" s="26">
        <f t="shared" si="0"/>
        <v>198878.50999999995</v>
      </c>
      <c r="Q43" s="26">
        <v>122366.5</v>
      </c>
      <c r="R43" s="26">
        <f t="shared" si="1"/>
        <v>76512.00999999995</v>
      </c>
    </row>
    <row r="44" spans="1:18" ht="12.75">
      <c r="A44" s="23">
        <f t="shared" si="2"/>
        <v>37</v>
      </c>
      <c r="B44" s="26" t="s">
        <v>63</v>
      </c>
      <c r="C44" s="26">
        <v>0</v>
      </c>
      <c r="D44" s="26">
        <v>36891.78</v>
      </c>
      <c r="E44" s="26">
        <v>5023.92</v>
      </c>
      <c r="F44" s="26"/>
      <c r="G44" s="26"/>
      <c r="H44" s="26">
        <v>0</v>
      </c>
      <c r="I44" s="27"/>
      <c r="J44" s="26">
        <v>1542.24</v>
      </c>
      <c r="K44" s="26">
        <v>83770.8</v>
      </c>
      <c r="L44" s="26">
        <v>8419.4</v>
      </c>
      <c r="M44" s="28">
        <v>5011.06</v>
      </c>
      <c r="N44" s="26">
        <v>5189.16</v>
      </c>
      <c r="O44" s="26">
        <v>18508.18</v>
      </c>
      <c r="P44" s="26">
        <f t="shared" si="0"/>
        <v>164356.53999999998</v>
      </c>
      <c r="Q44" s="26">
        <v>160488.37</v>
      </c>
      <c r="R44" s="26">
        <f t="shared" si="1"/>
        <v>3868.1699999999837</v>
      </c>
    </row>
    <row r="45" spans="1:18" ht="12.75">
      <c r="A45" s="26"/>
      <c r="B45" s="26"/>
      <c r="C45" s="26"/>
      <c r="D45" s="26"/>
      <c r="E45" s="26"/>
      <c r="F45" s="26"/>
      <c r="G45" s="26"/>
      <c r="H45" s="26"/>
      <c r="I45" s="27"/>
      <c r="J45" s="26"/>
      <c r="K45" s="26"/>
      <c r="L45" s="26"/>
      <c r="M45" s="28"/>
      <c r="N45" s="26"/>
      <c r="O45" s="26"/>
      <c r="P45" s="26"/>
      <c r="Q45" s="26"/>
      <c r="R45" s="26"/>
    </row>
    <row r="46" spans="1:18" ht="12.75">
      <c r="A46" s="26"/>
      <c r="B46" s="26" t="s">
        <v>69</v>
      </c>
      <c r="C46" s="26">
        <f>SUM(C8:C44)</f>
        <v>123820.23999999998</v>
      </c>
      <c r="D46" s="26">
        <f aca="true" t="shared" si="3" ref="D46:Q46">SUM(D8:D44)</f>
        <v>3342303.9100000006</v>
      </c>
      <c r="E46" s="26">
        <f t="shared" si="3"/>
        <v>380261.79</v>
      </c>
      <c r="F46" s="26">
        <f t="shared" si="3"/>
        <v>82157.68000000001</v>
      </c>
      <c r="G46" s="26">
        <f t="shared" si="3"/>
        <v>67750.13</v>
      </c>
      <c r="H46" s="26">
        <f t="shared" si="3"/>
        <v>327999.65</v>
      </c>
      <c r="I46" s="26">
        <f t="shared" si="3"/>
        <v>18003.04</v>
      </c>
      <c r="J46" s="26">
        <f t="shared" si="3"/>
        <v>129239.93000000002</v>
      </c>
      <c r="K46" s="26">
        <f t="shared" si="3"/>
        <v>6102380.979999999</v>
      </c>
      <c r="L46" s="26">
        <f t="shared" si="3"/>
        <v>879296.5</v>
      </c>
      <c r="M46" s="26">
        <f t="shared" si="3"/>
        <v>909149.52</v>
      </c>
      <c r="N46" s="26">
        <f t="shared" si="3"/>
        <v>718532.5100000001</v>
      </c>
      <c r="O46" s="26">
        <f t="shared" si="3"/>
        <v>1480493.9700000002</v>
      </c>
      <c r="P46" s="26">
        <f t="shared" si="3"/>
        <v>14573196.360000001</v>
      </c>
      <c r="Q46" s="26">
        <f t="shared" si="3"/>
        <v>10886796.180000003</v>
      </c>
      <c r="R46" s="26">
        <f t="shared" si="1"/>
        <v>3686400.179999998</v>
      </c>
    </row>
    <row r="47" spans="1:18" ht="12.75">
      <c r="A47" s="26"/>
      <c r="B47" s="26"/>
      <c r="C47" s="26"/>
      <c r="D47" s="26"/>
      <c r="E47" s="26"/>
      <c r="F47" s="26"/>
      <c r="G47" s="26"/>
      <c r="H47" s="26"/>
      <c r="I47" s="27"/>
      <c r="J47" s="26"/>
      <c r="K47" s="26"/>
      <c r="L47" s="26"/>
      <c r="M47" s="28"/>
      <c r="N47" s="26"/>
      <c r="O47" s="26"/>
      <c r="P47" s="26"/>
      <c r="Q47" s="26"/>
      <c r="R47" s="31"/>
    </row>
    <row r="48" spans="1:18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31"/>
    </row>
    <row r="49" spans="1:18" ht="12.75">
      <c r="A49" s="26" t="s">
        <v>2</v>
      </c>
      <c r="B49" s="26"/>
      <c r="C49" s="29">
        <f>SUM(C8:C44)</f>
        <v>123820.23999999998</v>
      </c>
      <c r="D49" s="29">
        <f aca="true" t="shared" si="4" ref="D49:Q49">SUM(D8:D44)</f>
        <v>3342303.9100000006</v>
      </c>
      <c r="E49" s="29">
        <f t="shared" si="4"/>
        <v>380261.79</v>
      </c>
      <c r="F49" s="29">
        <f t="shared" si="4"/>
        <v>82157.68000000001</v>
      </c>
      <c r="G49" s="29">
        <f t="shared" si="4"/>
        <v>67750.13</v>
      </c>
      <c r="H49" s="29">
        <f t="shared" si="4"/>
        <v>327999.65</v>
      </c>
      <c r="I49" s="29">
        <f t="shared" si="4"/>
        <v>18003.04</v>
      </c>
      <c r="J49" s="29">
        <f t="shared" si="4"/>
        <v>129239.93000000002</v>
      </c>
      <c r="K49" s="29">
        <f t="shared" si="4"/>
        <v>6102380.979999999</v>
      </c>
      <c r="L49" s="29">
        <f t="shared" si="4"/>
        <v>879296.5</v>
      </c>
      <c r="M49" s="29">
        <f t="shared" si="4"/>
        <v>909149.52</v>
      </c>
      <c r="N49" s="29">
        <f t="shared" si="4"/>
        <v>718532.5100000001</v>
      </c>
      <c r="O49" s="29">
        <f t="shared" si="4"/>
        <v>1480493.9700000002</v>
      </c>
      <c r="P49" s="29">
        <f t="shared" si="4"/>
        <v>14573196.360000001</v>
      </c>
      <c r="Q49" s="29">
        <f t="shared" si="4"/>
        <v>10886796.180000003</v>
      </c>
      <c r="R49" s="31"/>
    </row>
    <row r="50" spans="1:18" ht="12.75">
      <c r="A50" s="26"/>
      <c r="B50" s="26"/>
      <c r="C50" s="30">
        <v>129427.13</v>
      </c>
      <c r="D50" s="30">
        <v>3558448.27</v>
      </c>
      <c r="E50" s="26">
        <v>404428.78</v>
      </c>
      <c r="F50" s="26">
        <v>89291.53</v>
      </c>
      <c r="G50" s="26">
        <v>73631.89</v>
      </c>
      <c r="H50" s="30">
        <v>327999.65</v>
      </c>
      <c r="I50" s="30">
        <v>18003.04</v>
      </c>
      <c r="J50" s="30">
        <v>136147.25</v>
      </c>
      <c r="K50" s="30">
        <v>6484460.03</v>
      </c>
      <c r="L50" s="30">
        <v>941138.07</v>
      </c>
      <c r="M50" s="30">
        <v>957039.58</v>
      </c>
      <c r="N50" s="30">
        <v>759896.55</v>
      </c>
      <c r="O50" s="26">
        <v>1553373.96</v>
      </c>
      <c r="P50" s="26">
        <f>SUM(C50+D50+E50+F50+G50+H50+I50+J50+K50+L50+M50+N50+O50+53889.28+134.79)</f>
        <v>15487309.799999999</v>
      </c>
      <c r="Q50" s="26">
        <v>11003565.16</v>
      </c>
      <c r="R50" s="32">
        <f>SUM(P50-Q50)</f>
        <v>4483744.639999999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 Plot</dc:creator>
  <cp:keywords/>
  <dc:description/>
  <cp:lastModifiedBy>Admin</cp:lastModifiedBy>
  <cp:lastPrinted>2011-02-02T04:22:39Z</cp:lastPrinted>
  <dcterms:created xsi:type="dcterms:W3CDTF">2008-10-10T03:36:54Z</dcterms:created>
  <dcterms:modified xsi:type="dcterms:W3CDTF">2015-03-30T01:15:05Z</dcterms:modified>
  <cp:category/>
  <cp:version/>
  <cp:contentType/>
  <cp:contentStatus/>
</cp:coreProperties>
</file>